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McTaggam\Dropbox\FINdetail\2. Training\1. FINacademy\1. Business Evolution Jetpack\0. Toolkits\1. PF\"/>
    </mc:Choice>
  </mc:AlternateContent>
  <xr:revisionPtr revIDLastSave="0" documentId="13_ncr:1_{C17FE620-5A4B-4E37-BA5B-2C6684DA4F85}" xr6:coauthVersionLast="46" xr6:coauthVersionMax="46" xr10:uidLastSave="{00000000-0000-0000-0000-000000000000}"/>
  <bookViews>
    <workbookView xWindow="-120" yWindow="-120" windowWidth="29040" windowHeight="15840" xr2:uid="{9CBD32FA-EF59-49A4-B4AE-D6EA8DA607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9" i="1"/>
  <c r="O8" i="1"/>
  <c r="O7" i="1"/>
  <c r="O6" i="1"/>
  <c r="N18" i="1"/>
  <c r="M20" i="1"/>
  <c r="K20" i="1"/>
  <c r="J20" i="1"/>
  <c r="I20" i="1"/>
  <c r="H20" i="1"/>
  <c r="G20" i="1"/>
  <c r="F20" i="1"/>
  <c r="E20" i="1"/>
  <c r="D20" i="1"/>
  <c r="C20" i="1"/>
  <c r="B20" i="1"/>
  <c r="O20" i="1"/>
  <c r="P18" i="1"/>
  <c r="Q18" i="1" s="1"/>
  <c r="N7" i="1"/>
  <c r="N6" i="1"/>
  <c r="C14" i="1"/>
  <c r="C19" i="1" s="1"/>
  <c r="G14" i="1"/>
  <c r="G19" i="1" s="1"/>
  <c r="F14" i="1"/>
  <c r="F19" i="1" s="1"/>
  <c r="E14" i="1"/>
  <c r="E19" i="1" s="1"/>
  <c r="D14" i="1"/>
  <c r="D19" i="1" s="1"/>
  <c r="G13" i="1"/>
  <c r="G18" i="1" s="1"/>
  <c r="F13" i="1"/>
  <c r="F18" i="1" s="1"/>
  <c r="E13" i="1"/>
  <c r="E18" i="1" s="1"/>
  <c r="D13" i="1"/>
  <c r="D18" i="1" s="1"/>
  <c r="C13" i="1"/>
  <c r="C18" i="1" s="1"/>
  <c r="B14" i="1"/>
  <c r="B19" i="1" s="1"/>
  <c r="B13" i="1"/>
  <c r="B18" i="1" s="1"/>
  <c r="M9" i="1"/>
  <c r="M12" i="1" s="1"/>
  <c r="M17" i="1" s="1"/>
  <c r="L9" i="1"/>
  <c r="L12" i="1" s="1"/>
  <c r="L17" i="1" s="1"/>
  <c r="N17" i="1" s="1"/>
  <c r="P17" i="1" s="1"/>
  <c r="Q17" i="1" s="1"/>
  <c r="K9" i="1"/>
  <c r="K12" i="1" s="1"/>
  <c r="K17" i="1" s="1"/>
  <c r="J9" i="1"/>
  <c r="J12" i="1" s="1"/>
  <c r="J17" i="1" s="1"/>
  <c r="I9" i="1"/>
  <c r="I12" i="1" s="1"/>
  <c r="I17" i="1" s="1"/>
  <c r="H9" i="1"/>
  <c r="H12" i="1" s="1"/>
  <c r="H17" i="1" s="1"/>
  <c r="G9" i="1"/>
  <c r="G12" i="1" s="1"/>
  <c r="G17" i="1" s="1"/>
  <c r="F9" i="1"/>
  <c r="F12" i="1" s="1"/>
  <c r="F17" i="1" s="1"/>
  <c r="E9" i="1"/>
  <c r="E12" i="1" s="1"/>
  <c r="E17" i="1" s="1"/>
  <c r="D9" i="1"/>
  <c r="D12" i="1" s="1"/>
  <c r="D17" i="1" s="1"/>
  <c r="C9" i="1"/>
  <c r="C12" i="1" s="1"/>
  <c r="C17" i="1" s="1"/>
  <c r="B9" i="1"/>
  <c r="B12" i="1" s="1"/>
  <c r="B17" i="1" s="1"/>
  <c r="B4" i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B2" i="1"/>
  <c r="K14" i="1" l="1"/>
  <c r="K19" i="1" s="1"/>
  <c r="K13" i="1"/>
  <c r="K18" i="1" s="1"/>
  <c r="H13" i="1"/>
  <c r="H14" i="1"/>
  <c r="H19" i="1" s="1"/>
  <c r="N9" i="1"/>
  <c r="N12" i="1"/>
  <c r="L14" i="1" l="1"/>
  <c r="L19" i="1" s="1"/>
  <c r="L13" i="1"/>
  <c r="L18" i="1" s="1"/>
  <c r="H18" i="1"/>
  <c r="I14" i="1"/>
  <c r="I19" i="1" s="1"/>
  <c r="I13" i="1"/>
  <c r="I18" i="1" s="1"/>
  <c r="N19" i="1" l="1"/>
  <c r="L20" i="1"/>
  <c r="M13" i="1"/>
  <c r="M18" i="1" s="1"/>
  <c r="M14" i="1"/>
  <c r="M19" i="1" s="1"/>
  <c r="J14" i="1"/>
  <c r="J13" i="1"/>
  <c r="N8" i="1"/>
  <c r="P19" i="1" l="1"/>
  <c r="N20" i="1"/>
  <c r="J18" i="1"/>
  <c r="N13" i="1"/>
  <c r="J19" i="1"/>
  <c r="N14" i="1"/>
  <c r="Q19" i="1" l="1"/>
  <c r="P20" i="1"/>
</calcChain>
</file>

<file path=xl/sharedStrings.xml><?xml version="1.0" encoding="utf-8"?>
<sst xmlns="http://schemas.openxmlformats.org/spreadsheetml/2006/main" count="22" uniqueCount="18">
  <si>
    <t>Starting Month</t>
  </si>
  <si>
    <t>Ending Month</t>
  </si>
  <si>
    <t>Inputs:</t>
  </si>
  <si>
    <t>Revenue*</t>
  </si>
  <si>
    <t>*Gross Profit</t>
  </si>
  <si>
    <t>Total Expense**</t>
  </si>
  <si>
    <t>Net Income</t>
  </si>
  <si>
    <t>Profit</t>
  </si>
  <si>
    <t>Payroll</t>
  </si>
  <si>
    <t>Allocation ($):</t>
  </si>
  <si>
    <t>OPEX</t>
  </si>
  <si>
    <t>Allocation (%):</t>
  </si>
  <si>
    <t>AVG</t>
  </si>
  <si>
    <t>**Adjusted for Other Net Income (FOREX Loss etc.)</t>
  </si>
  <si>
    <t>GOAL</t>
  </si>
  <si>
    <t>DIFF</t>
  </si>
  <si>
    <t>FIX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</si>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</sst>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7" fillId="4" borderId="6" applyNumberFormat="0" applyAlignment="0" applyProtection="0"/>
    <xf numFmtId="0" fontId="1" fillId="5" borderId="7" applyNumberFormat="0" applyFont="0" applyAlignment="0" applyProtection="0"/>
  </cellStyleXfs>
  <cellXfs count="34">
    <xf numFmtId="0" fontId="0" fillId="0" borderId="0" xfId="0"/>
    <xf numFmtId="164" fontId="3" fillId="3" borderId="1" xfId="4" applyNumberFormat="1" applyAlignment="1">
      <alignment horizontal="center"/>
    </xf>
    <xf numFmtId="164" fontId="2" fillId="2" borderId="1" xfId="3" applyNumberFormat="1" applyAlignment="1">
      <alignment horizontal="center"/>
    </xf>
    <xf numFmtId="0" fontId="5" fillId="0" borderId="0" xfId="0" applyFont="1"/>
    <xf numFmtId="0" fontId="6" fillId="0" borderId="0" xfId="5" applyFont="1"/>
    <xf numFmtId="0" fontId="0" fillId="0" borderId="0" xfId="0" applyAlignment="1">
      <alignment horizontal="left" indent="1"/>
    </xf>
    <xf numFmtId="0" fontId="0" fillId="0" borderId="0" xfId="0" applyFill="1" applyBorder="1" applyAlignment="1">
      <alignment horizontal="left" indent="1"/>
    </xf>
    <xf numFmtId="165" fontId="2" fillId="2" borderId="1" xfId="1" applyNumberFormat="1" applyFont="1" applyFill="1" applyBorder="1"/>
    <xf numFmtId="165" fontId="3" fillId="3" borderId="1" xfId="4" applyNumberFormat="1"/>
    <xf numFmtId="164" fontId="3" fillId="3" borderId="2" xfId="4" applyNumberFormat="1" applyBorder="1" applyAlignment="1">
      <alignment horizontal="center"/>
    </xf>
    <xf numFmtId="165" fontId="2" fillId="2" borderId="2" xfId="1" applyNumberFormat="1" applyFont="1" applyFill="1" applyBorder="1"/>
    <xf numFmtId="165" fontId="3" fillId="3" borderId="2" xfId="4" applyNumberFormat="1" applyBorder="1"/>
    <xf numFmtId="0" fontId="3" fillId="3" borderId="3" xfId="4" applyBorder="1" applyAlignment="1">
      <alignment horizontal="center"/>
    </xf>
    <xf numFmtId="0" fontId="0" fillId="0" borderId="4" xfId="0" applyBorder="1"/>
    <xf numFmtId="165" fontId="3" fillId="3" borderId="5" xfId="4" applyNumberFormat="1" applyBorder="1"/>
    <xf numFmtId="165" fontId="2" fillId="2" borderId="1" xfId="1" applyNumberFormat="1" applyFont="1" applyFill="1" applyBorder="1" applyProtection="1"/>
    <xf numFmtId="165" fontId="2" fillId="2" borderId="2" xfId="1" applyNumberFormat="1" applyFont="1" applyFill="1" applyBorder="1" applyProtection="1"/>
    <xf numFmtId="9" fontId="0" fillId="0" borderId="0" xfId="0" applyNumberFormat="1"/>
    <xf numFmtId="9" fontId="3" fillId="3" borderId="1" xfId="4" applyNumberFormat="1" applyAlignment="1">
      <alignment horizontal="center"/>
    </xf>
    <xf numFmtId="9" fontId="3" fillId="3" borderId="2" xfId="4" applyNumberFormat="1" applyBorder="1" applyAlignment="1">
      <alignment horizontal="center"/>
    </xf>
    <xf numFmtId="9" fontId="7" fillId="4" borderId="6" xfId="6" applyNumberFormat="1" applyAlignment="1">
      <alignment horizontal="center"/>
    </xf>
    <xf numFmtId="0" fontId="0" fillId="0" borderId="9" xfId="0" applyBorder="1"/>
    <xf numFmtId="9" fontId="3" fillId="3" borderId="10" xfId="2" applyFont="1" applyFill="1" applyBorder="1" applyAlignment="1">
      <alignment horizontal="center"/>
    </xf>
    <xf numFmtId="9" fontId="3" fillId="3" borderId="11" xfId="2" applyFont="1" applyFill="1" applyBorder="1" applyAlignment="1">
      <alignment horizontal="center"/>
    </xf>
    <xf numFmtId="9" fontId="7" fillId="4" borderId="12" xfId="6" applyNumberFormat="1" applyBorder="1" applyAlignment="1">
      <alignment horizontal="center"/>
    </xf>
    <xf numFmtId="9" fontId="3" fillId="3" borderId="8" xfId="4" applyNumberFormat="1" applyBorder="1" applyAlignment="1">
      <alignment horizontal="center"/>
    </xf>
    <xf numFmtId="0" fontId="0" fillId="5" borderId="13" xfId="7" applyFont="1" applyBorder="1" applyAlignment="1">
      <alignment horizontal="center"/>
    </xf>
    <xf numFmtId="0" fontId="3" fillId="3" borderId="14" xfId="4" applyBorder="1" applyAlignment="1">
      <alignment horizontal="center"/>
    </xf>
    <xf numFmtId="0" fontId="0" fillId="5" borderId="15" xfId="7" applyFont="1" applyBorder="1" applyAlignment="1">
      <alignment horizontal="center"/>
    </xf>
    <xf numFmtId="9" fontId="0" fillId="5" borderId="16" xfId="7" applyNumberFormat="1" applyFont="1" applyBorder="1" applyAlignment="1">
      <alignment horizontal="center"/>
    </xf>
    <xf numFmtId="9" fontId="0" fillId="5" borderId="17" xfId="7" applyNumberFormat="1" applyFont="1" applyBorder="1" applyAlignment="1">
      <alignment horizontal="center"/>
    </xf>
    <xf numFmtId="9" fontId="0" fillId="5" borderId="18" xfId="7" applyNumberFormat="1" applyFont="1" applyBorder="1" applyAlignment="1">
      <alignment horizontal="center"/>
    </xf>
    <xf numFmtId="9" fontId="3" fillId="3" borderId="19" xfId="4" applyNumberFormat="1" applyBorder="1" applyAlignment="1">
      <alignment horizontal="center"/>
    </xf>
    <xf numFmtId="9" fontId="0" fillId="5" borderId="20" xfId="7" applyNumberFormat="1" applyFont="1" applyBorder="1" applyAlignment="1">
      <alignment horizontal="center"/>
    </xf>
  </cellXfs>
  <cellStyles count="8">
    <cellStyle name="Calculation" xfId="4" builtinId="22"/>
    <cellStyle name="Check Cell" xfId="6" builtinId="23"/>
    <cellStyle name="Comma" xfId="1" builtinId="3"/>
    <cellStyle name="Explanatory Text" xfId="5" builtinId="53"/>
    <cellStyle name="Input" xfId="3" builtinId="20"/>
    <cellStyle name="Normal" xfId="0" builtinId="0"/>
    <cellStyle name="Note" xfId="7" builtinId="1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Sheet1!$A$17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Sheet1!$B$4:$M$4</c:f>
              <c:numCache>
                <c:formatCode>[$-409]mmm\-yy;@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Sheet1!$B$17:$M$17</c:f>
              <c:numCache>
                <c:formatCode>0%</c:formatCode>
                <c:ptCount val="12"/>
                <c:pt idx="0">
                  <c:v>0.1</c:v>
                </c:pt>
                <c:pt idx="1">
                  <c:v>0.20833333333333334</c:v>
                </c:pt>
                <c:pt idx="2">
                  <c:v>0.25</c:v>
                </c:pt>
                <c:pt idx="3">
                  <c:v>-0.375</c:v>
                </c:pt>
                <c:pt idx="4">
                  <c:v>-0.29411764705882354</c:v>
                </c:pt>
                <c:pt idx="5">
                  <c:v>-5.2631578947368418E-2</c:v>
                </c:pt>
                <c:pt idx="6">
                  <c:v>-0.1111111111111111</c:v>
                </c:pt>
                <c:pt idx="7">
                  <c:v>-0.42857142857142855</c:v>
                </c:pt>
                <c:pt idx="8">
                  <c:v>-2.564102564102564E-2</c:v>
                </c:pt>
                <c:pt idx="9">
                  <c:v>-0.1111111111111111</c:v>
                </c:pt>
                <c:pt idx="10">
                  <c:v>-0.14705882352941177</c:v>
                </c:pt>
                <c:pt idx="11">
                  <c:v>-0.21875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4E-4E74-A54A-13772DA8F57A}"/>
            </c:ext>
          </c:extLst>
        </c:ser>
        <c:ser>
          <c:idx val="1"/>
          <c:order val="1"/>
          <c:tx>
            <c:strRef>
              <c:f>Sheet1!$A$18</c:f>
              <c:strCache>
                <c:ptCount val="1"/>
                <c:pt idx="0">
                  <c:v>Payroll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Sheet1!$B$4:$M$4</c:f>
              <c:numCache>
                <c:formatCode>[$-409]mmm\-yy;@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Sheet1!$B$18:$M$18</c:f>
              <c:numCache>
                <c:formatCode>0%</c:formatCode>
                <c:ptCount val="12"/>
                <c:pt idx="0">
                  <c:v>0.6</c:v>
                </c:pt>
                <c:pt idx="1">
                  <c:v>0.5</c:v>
                </c:pt>
                <c:pt idx="2">
                  <c:v>0.46153846153846156</c:v>
                </c:pt>
                <c:pt idx="3">
                  <c:v>1</c:v>
                </c:pt>
                <c:pt idx="4">
                  <c:v>0.94117647058823528</c:v>
                </c:pt>
                <c:pt idx="5">
                  <c:v>0.84210526315789469</c:v>
                </c:pt>
                <c:pt idx="6">
                  <c:v>0.88888888888888884</c:v>
                </c:pt>
                <c:pt idx="7">
                  <c:v>0.8571428571428571</c:v>
                </c:pt>
                <c:pt idx="8">
                  <c:v>0.61538461538461542</c:v>
                </c:pt>
                <c:pt idx="9">
                  <c:v>0.66666666666666663</c:v>
                </c:pt>
                <c:pt idx="10">
                  <c:v>0.70588235294117652</c:v>
                </c:pt>
                <c:pt idx="1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4E-4E74-A54A-13772DA8F57A}"/>
            </c:ext>
          </c:extLst>
        </c:ser>
        <c:ser>
          <c:idx val="2"/>
          <c:order val="2"/>
          <c:tx>
            <c:strRef>
              <c:f>Sheet1!$A$19</c:f>
              <c:strCache>
                <c:ptCount val="1"/>
                <c:pt idx="0">
                  <c:v>OPEX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Sheet1!$B$4:$M$4</c:f>
              <c:numCache>
                <c:formatCode>[$-409]mmm\-yy;@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Sheet1!$B$19:$M$19</c:f>
              <c:numCache>
                <c:formatCode>0%</c:formatCode>
                <c:ptCount val="12"/>
                <c:pt idx="0">
                  <c:v>0.3</c:v>
                </c:pt>
                <c:pt idx="1">
                  <c:v>0.29166666666666669</c:v>
                </c:pt>
                <c:pt idx="2">
                  <c:v>0.28846153846153844</c:v>
                </c:pt>
                <c:pt idx="3">
                  <c:v>0.375</c:v>
                </c:pt>
                <c:pt idx="4">
                  <c:v>0.35294117647058826</c:v>
                </c:pt>
                <c:pt idx="5">
                  <c:v>0.21052631578947367</c:v>
                </c:pt>
                <c:pt idx="6">
                  <c:v>0.22222222222222221</c:v>
                </c:pt>
                <c:pt idx="7">
                  <c:v>0.5714285714285714</c:v>
                </c:pt>
                <c:pt idx="8">
                  <c:v>0.41025641025641024</c:v>
                </c:pt>
                <c:pt idx="9">
                  <c:v>0.44444444444444442</c:v>
                </c:pt>
                <c:pt idx="10">
                  <c:v>0.44117647058823528</c:v>
                </c:pt>
                <c:pt idx="11">
                  <c:v>0.46875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4E-4E74-A54A-13772DA8F5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67405624"/>
        <c:axId val="467408904"/>
      </c:barChart>
      <c:dateAx>
        <c:axId val="46740562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408904"/>
        <c:crosses val="autoZero"/>
        <c:auto val="1"/>
        <c:lblOffset val="100"/>
        <c:baseTimeUnit val="months"/>
      </c:dateAx>
      <c:valAx>
        <c:axId val="4674089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740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20</xdr:row>
      <xdr:rowOff>95251</xdr:rowOff>
    </xdr:from>
    <xdr:to>
      <xdr:col>17</xdr:col>
      <xdr:colOff>57149</xdr:colOff>
      <xdr:row>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B519C-EAB8-4D6A-A0FE-84D9F890B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FINdetai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3D69B"/>
      </a:accent1>
      <a:accent2>
        <a:srgbClr val="A1C3F1"/>
      </a:accent2>
      <a:accent3>
        <a:srgbClr val="B9BBBD"/>
      </a:accent3>
      <a:accent4>
        <a:srgbClr val="A2BD70"/>
      </a:accent4>
      <a:accent5>
        <a:srgbClr val="6496AF"/>
      </a:accent5>
      <a:accent6>
        <a:srgbClr val="5B5E61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CF6B-0194-4CC7-896E-C2BABE0D9CAA}">
  <dimension ref="A1:Q21"/>
  <sheetViews>
    <sheetView showGridLines="0" tabSelected="1" workbookViewId="0">
      <selection activeCell="R8" sqref="R8"/>
    </sheetView>
  </sheetViews>
  <sheetFormatPr defaultRowHeight="15" x14ac:dyDescent="0.25"/>
  <cols>
    <col min="1" max="1" width="16.7109375" bestFit="1" customWidth="1"/>
    <col min="2" max="2" width="10.140625" bestFit="1" customWidth="1"/>
  </cols>
  <sheetData>
    <row r="1" spans="1:17" x14ac:dyDescent="0.25">
      <c r="A1" s="3" t="s">
        <v>0</v>
      </c>
      <c r="B1" s="2">
        <v>43831</v>
      </c>
      <c r="D1" s="4" t="s">
        <v>4</v>
      </c>
    </row>
    <row r="2" spans="1:17" x14ac:dyDescent="0.25">
      <c r="A2" s="3" t="s">
        <v>1</v>
      </c>
      <c r="B2" s="1">
        <f>EDATE(B1,11)</f>
        <v>44166</v>
      </c>
      <c r="D2" s="4" t="s">
        <v>13</v>
      </c>
    </row>
    <row r="3" spans="1:17" ht="6" customHeight="1" thickBot="1" x14ac:dyDescent="0.3"/>
    <row r="4" spans="1:17" x14ac:dyDescent="0.25">
      <c r="B4" s="1">
        <f>B1</f>
        <v>43831</v>
      </c>
      <c r="C4" s="1">
        <f>EDATE(B4,1)</f>
        <v>43862</v>
      </c>
      <c r="D4" s="1">
        <f t="shared" ref="D4:M4" si="0">EDATE(C4,1)</f>
        <v>43891</v>
      </c>
      <c r="E4" s="1">
        <f t="shared" si="0"/>
        <v>43922</v>
      </c>
      <c r="F4" s="1">
        <f t="shared" si="0"/>
        <v>43952</v>
      </c>
      <c r="G4" s="1">
        <f t="shared" si="0"/>
        <v>43983</v>
      </c>
      <c r="H4" s="1">
        <f t="shared" si="0"/>
        <v>44013</v>
      </c>
      <c r="I4" s="1">
        <f t="shared" si="0"/>
        <v>44044</v>
      </c>
      <c r="J4" s="1">
        <f t="shared" si="0"/>
        <v>44075</v>
      </c>
      <c r="K4" s="1">
        <f t="shared" si="0"/>
        <v>44105</v>
      </c>
      <c r="L4" s="1">
        <f t="shared" si="0"/>
        <v>44136</v>
      </c>
      <c r="M4" s="9">
        <f t="shared" si="0"/>
        <v>44166</v>
      </c>
      <c r="N4" s="12" t="s">
        <v>12</v>
      </c>
      <c r="O4" s="12" t="s">
        <v>17</v>
      </c>
    </row>
    <row r="5" spans="1:17" x14ac:dyDescent="0.25">
      <c r="A5" s="3" t="s">
        <v>2</v>
      </c>
      <c r="N5" s="13"/>
      <c r="O5" s="13"/>
    </row>
    <row r="6" spans="1:17" x14ac:dyDescent="0.25">
      <c r="A6" s="5" t="s">
        <v>3</v>
      </c>
      <c r="B6" s="7">
        <v>10000</v>
      </c>
      <c r="C6" s="7">
        <v>12000</v>
      </c>
      <c r="D6" s="7">
        <v>13000</v>
      </c>
      <c r="E6" s="7">
        <v>8000</v>
      </c>
      <c r="F6" s="7">
        <v>8500</v>
      </c>
      <c r="G6" s="7">
        <v>9500</v>
      </c>
      <c r="H6" s="7">
        <v>9000</v>
      </c>
      <c r="I6" s="7">
        <v>7000</v>
      </c>
      <c r="J6" s="7">
        <v>9750</v>
      </c>
      <c r="K6" s="7">
        <v>9000</v>
      </c>
      <c r="L6" s="7">
        <v>8500</v>
      </c>
      <c r="M6" s="10">
        <v>8000</v>
      </c>
      <c r="N6" s="14">
        <f>AVERAGE(B6:M6)</f>
        <v>9354.1666666666661</v>
      </c>
      <c r="O6" s="14">
        <f>SUM(B6:M6)</f>
        <v>112250</v>
      </c>
    </row>
    <row r="7" spans="1:17" x14ac:dyDescent="0.25">
      <c r="A7" s="5" t="s">
        <v>5</v>
      </c>
      <c r="B7" s="7">
        <v>9000</v>
      </c>
      <c r="C7" s="7">
        <v>9500</v>
      </c>
      <c r="D7" s="7">
        <v>9750</v>
      </c>
      <c r="E7" s="7">
        <v>11000</v>
      </c>
      <c r="F7" s="7">
        <v>11000</v>
      </c>
      <c r="G7" s="7">
        <v>10000</v>
      </c>
      <c r="H7" s="7">
        <v>10000</v>
      </c>
      <c r="I7" s="7">
        <v>10000</v>
      </c>
      <c r="J7" s="15">
        <v>10000</v>
      </c>
      <c r="K7" s="15">
        <v>10000</v>
      </c>
      <c r="L7" s="16">
        <v>9750</v>
      </c>
      <c r="M7" s="10">
        <v>9750</v>
      </c>
      <c r="N7" s="14">
        <f t="shared" ref="N7:N9" si="1">AVERAGE(B7:M7)</f>
        <v>9979.1666666666661</v>
      </c>
      <c r="O7" s="14">
        <f t="shared" ref="O7:O9" si="2">SUM(B7:M7)</f>
        <v>119750</v>
      </c>
    </row>
    <row r="8" spans="1:17" x14ac:dyDescent="0.25">
      <c r="A8" s="5" t="s">
        <v>8</v>
      </c>
      <c r="B8" s="7">
        <v>6000</v>
      </c>
      <c r="C8" s="7">
        <v>6000</v>
      </c>
      <c r="D8" s="7">
        <v>6000</v>
      </c>
      <c r="E8" s="7">
        <v>8000</v>
      </c>
      <c r="F8" s="7">
        <v>8000</v>
      </c>
      <c r="G8" s="15">
        <v>8000</v>
      </c>
      <c r="H8" s="15">
        <v>8000</v>
      </c>
      <c r="I8" s="15">
        <v>6000</v>
      </c>
      <c r="J8" s="15">
        <v>6000</v>
      </c>
      <c r="K8" s="15">
        <v>6000</v>
      </c>
      <c r="L8" s="15">
        <v>6000</v>
      </c>
      <c r="M8" s="15">
        <v>6000</v>
      </c>
      <c r="N8" s="14">
        <f t="shared" si="1"/>
        <v>6666.666666666667</v>
      </c>
      <c r="O8" s="14">
        <f t="shared" si="2"/>
        <v>80000</v>
      </c>
    </row>
    <row r="9" spans="1:17" x14ac:dyDescent="0.25">
      <c r="A9" s="5" t="s">
        <v>6</v>
      </c>
      <c r="B9" s="8">
        <f>B6-B7</f>
        <v>1000</v>
      </c>
      <c r="C9" s="8">
        <f t="shared" ref="C9:M9" si="3">C6-C7</f>
        <v>2500</v>
      </c>
      <c r="D9" s="8">
        <f t="shared" si="3"/>
        <v>3250</v>
      </c>
      <c r="E9" s="8">
        <f t="shared" si="3"/>
        <v>-3000</v>
      </c>
      <c r="F9" s="8">
        <f t="shared" si="3"/>
        <v>-2500</v>
      </c>
      <c r="G9" s="8">
        <f t="shared" si="3"/>
        <v>-500</v>
      </c>
      <c r="H9" s="8">
        <f t="shared" si="3"/>
        <v>-1000</v>
      </c>
      <c r="I9" s="8">
        <f t="shared" si="3"/>
        <v>-3000</v>
      </c>
      <c r="J9" s="8">
        <f t="shared" si="3"/>
        <v>-250</v>
      </c>
      <c r="K9" s="8">
        <f t="shared" si="3"/>
        <v>-1000</v>
      </c>
      <c r="L9" s="8">
        <f t="shared" si="3"/>
        <v>-1250</v>
      </c>
      <c r="M9" s="11">
        <f t="shared" si="3"/>
        <v>-1750</v>
      </c>
      <c r="N9" s="14">
        <f t="shared" si="1"/>
        <v>-625</v>
      </c>
      <c r="O9" s="14">
        <f t="shared" si="2"/>
        <v>-7500</v>
      </c>
    </row>
    <row r="10" spans="1:17" ht="6" customHeight="1" x14ac:dyDescent="0.25">
      <c r="N10" s="13"/>
      <c r="O10" s="13"/>
    </row>
    <row r="11" spans="1:17" x14ac:dyDescent="0.25">
      <c r="A11" s="3" t="s">
        <v>9</v>
      </c>
      <c r="N11" s="13"/>
      <c r="O11" s="13"/>
    </row>
    <row r="12" spans="1:17" x14ac:dyDescent="0.25">
      <c r="A12" s="6" t="s">
        <v>7</v>
      </c>
      <c r="B12" s="8">
        <f>B9</f>
        <v>1000</v>
      </c>
      <c r="C12" s="8">
        <f t="shared" ref="C12:M12" si="4">C9</f>
        <v>2500</v>
      </c>
      <c r="D12" s="8">
        <f t="shared" si="4"/>
        <v>3250</v>
      </c>
      <c r="E12" s="8">
        <f t="shared" si="4"/>
        <v>-3000</v>
      </c>
      <c r="F12" s="8">
        <f t="shared" si="4"/>
        <v>-2500</v>
      </c>
      <c r="G12" s="8">
        <f t="shared" si="4"/>
        <v>-500</v>
      </c>
      <c r="H12" s="8">
        <f t="shared" si="4"/>
        <v>-1000</v>
      </c>
      <c r="I12" s="8">
        <f t="shared" si="4"/>
        <v>-3000</v>
      </c>
      <c r="J12" s="8">
        <f t="shared" si="4"/>
        <v>-250</v>
      </c>
      <c r="K12" s="8">
        <f t="shared" si="4"/>
        <v>-1000</v>
      </c>
      <c r="L12" s="8">
        <f t="shared" si="4"/>
        <v>-1250</v>
      </c>
      <c r="M12" s="11">
        <f t="shared" si="4"/>
        <v>-1750</v>
      </c>
      <c r="N12" s="14">
        <f t="shared" ref="N12:N14" si="5">AVERAGE(B12:M12)</f>
        <v>-625</v>
      </c>
      <c r="O12" s="14">
        <f t="shared" ref="O12:O14" si="6">SUM(B12:M12)</f>
        <v>-7500</v>
      </c>
    </row>
    <row r="13" spans="1:17" x14ac:dyDescent="0.25">
      <c r="A13" s="6" t="s">
        <v>8</v>
      </c>
      <c r="B13" s="8">
        <f>B8</f>
        <v>6000</v>
      </c>
      <c r="C13" s="8">
        <f t="shared" ref="C13:M13" si="7">C8</f>
        <v>6000</v>
      </c>
      <c r="D13" s="8">
        <f t="shared" si="7"/>
        <v>6000</v>
      </c>
      <c r="E13" s="8">
        <f t="shared" si="7"/>
        <v>8000</v>
      </c>
      <c r="F13" s="8">
        <f t="shared" si="7"/>
        <v>8000</v>
      </c>
      <c r="G13" s="8">
        <f t="shared" si="7"/>
        <v>8000</v>
      </c>
      <c r="H13" s="8">
        <f t="shared" si="7"/>
        <v>8000</v>
      </c>
      <c r="I13" s="8">
        <f t="shared" si="7"/>
        <v>6000</v>
      </c>
      <c r="J13" s="8">
        <f t="shared" si="7"/>
        <v>6000</v>
      </c>
      <c r="K13" s="8">
        <f t="shared" si="7"/>
        <v>6000</v>
      </c>
      <c r="L13" s="8">
        <f t="shared" si="7"/>
        <v>6000</v>
      </c>
      <c r="M13" s="11">
        <f t="shared" si="7"/>
        <v>6000</v>
      </c>
      <c r="N13" s="14">
        <f t="shared" si="5"/>
        <v>6666.666666666667</v>
      </c>
      <c r="O13" s="14">
        <f t="shared" si="6"/>
        <v>80000</v>
      </c>
    </row>
    <row r="14" spans="1:17" x14ac:dyDescent="0.25">
      <c r="A14" s="6" t="s">
        <v>10</v>
      </c>
      <c r="B14" s="8">
        <f>B7-B8</f>
        <v>3000</v>
      </c>
      <c r="C14" s="8">
        <f t="shared" ref="C14:M14" si="8">C7-C8</f>
        <v>3500</v>
      </c>
      <c r="D14" s="8">
        <f t="shared" si="8"/>
        <v>3750</v>
      </c>
      <c r="E14" s="8">
        <f t="shared" si="8"/>
        <v>3000</v>
      </c>
      <c r="F14" s="8">
        <f t="shared" si="8"/>
        <v>3000</v>
      </c>
      <c r="G14" s="8">
        <f t="shared" si="8"/>
        <v>2000</v>
      </c>
      <c r="H14" s="8">
        <f t="shared" si="8"/>
        <v>2000</v>
      </c>
      <c r="I14" s="8">
        <f t="shared" si="8"/>
        <v>4000</v>
      </c>
      <c r="J14" s="8">
        <f t="shared" si="8"/>
        <v>4000</v>
      </c>
      <c r="K14" s="8">
        <f t="shared" si="8"/>
        <v>4000</v>
      </c>
      <c r="L14" s="8">
        <f t="shared" si="8"/>
        <v>3750</v>
      </c>
      <c r="M14" s="11">
        <f t="shared" si="8"/>
        <v>3750</v>
      </c>
      <c r="N14" s="14">
        <f t="shared" si="5"/>
        <v>3312.5</v>
      </c>
      <c r="O14" s="14">
        <f t="shared" si="6"/>
        <v>39750</v>
      </c>
    </row>
    <row r="15" spans="1:17" ht="6" customHeight="1" thickBot="1" x14ac:dyDescent="0.3">
      <c r="N15" s="13"/>
    </row>
    <row r="16" spans="1:17" x14ac:dyDescent="0.25">
      <c r="A16" s="3" t="s">
        <v>11</v>
      </c>
      <c r="N16" s="21"/>
      <c r="O16" s="26" t="s">
        <v>14</v>
      </c>
      <c r="P16" s="27" t="s">
        <v>15</v>
      </c>
      <c r="Q16" s="28" t="s">
        <v>16</v>
      </c>
    </row>
    <row r="17" spans="1:17" x14ac:dyDescent="0.25">
      <c r="A17" s="6" t="s">
        <v>7</v>
      </c>
      <c r="B17" s="18">
        <f>B12/B$6</f>
        <v>0.1</v>
      </c>
      <c r="C17" s="18">
        <f t="shared" ref="C17:M17" si="9">C12/C$6</f>
        <v>0.20833333333333334</v>
      </c>
      <c r="D17" s="18">
        <f t="shared" si="9"/>
        <v>0.25</v>
      </c>
      <c r="E17" s="18">
        <f t="shared" si="9"/>
        <v>-0.375</v>
      </c>
      <c r="F17" s="18">
        <f t="shared" si="9"/>
        <v>-0.29411764705882354</v>
      </c>
      <c r="G17" s="18">
        <f t="shared" si="9"/>
        <v>-5.2631578947368418E-2</v>
      </c>
      <c r="H17" s="18">
        <f t="shared" si="9"/>
        <v>-0.1111111111111111</v>
      </c>
      <c r="I17" s="18">
        <f t="shared" si="9"/>
        <v>-0.42857142857142855</v>
      </c>
      <c r="J17" s="18">
        <f t="shared" si="9"/>
        <v>-2.564102564102564E-2</v>
      </c>
      <c r="K17" s="18">
        <f t="shared" si="9"/>
        <v>-0.1111111111111111</v>
      </c>
      <c r="L17" s="18">
        <f t="shared" si="9"/>
        <v>-0.14705882352941177</v>
      </c>
      <c r="M17" s="19">
        <f t="shared" si="9"/>
        <v>-0.21875</v>
      </c>
      <c r="N17" s="22">
        <f t="shared" ref="N17:N19" si="10">AVERAGE(B17:M17)</f>
        <v>-0.1004716160530789</v>
      </c>
      <c r="O17" s="29">
        <v>0.05</v>
      </c>
      <c r="P17" s="25">
        <f>O17-N17</f>
        <v>0.1504716160530789</v>
      </c>
      <c r="Q17" s="30" t="str">
        <f>IF(P17&gt;0,"INCR","DECR")</f>
        <v>INCR</v>
      </c>
    </row>
    <row r="18" spans="1:17" x14ac:dyDescent="0.25">
      <c r="A18" s="6" t="s">
        <v>8</v>
      </c>
      <c r="B18" s="18">
        <f t="shared" ref="B18:M18" si="11">B13/B$6</f>
        <v>0.6</v>
      </c>
      <c r="C18" s="18">
        <f t="shared" si="11"/>
        <v>0.5</v>
      </c>
      <c r="D18" s="18">
        <f t="shared" si="11"/>
        <v>0.46153846153846156</v>
      </c>
      <c r="E18" s="18">
        <f t="shared" si="11"/>
        <v>1</v>
      </c>
      <c r="F18" s="18">
        <f t="shared" si="11"/>
        <v>0.94117647058823528</v>
      </c>
      <c r="G18" s="18">
        <f t="shared" si="11"/>
        <v>0.84210526315789469</v>
      </c>
      <c r="H18" s="18">
        <f t="shared" si="11"/>
        <v>0.88888888888888884</v>
      </c>
      <c r="I18" s="18">
        <f t="shared" si="11"/>
        <v>0.8571428571428571</v>
      </c>
      <c r="J18" s="18">
        <f t="shared" si="11"/>
        <v>0.61538461538461542</v>
      </c>
      <c r="K18" s="18">
        <f t="shared" si="11"/>
        <v>0.66666666666666663</v>
      </c>
      <c r="L18" s="18">
        <f t="shared" si="11"/>
        <v>0.70588235294117652</v>
      </c>
      <c r="M18" s="19">
        <f t="shared" si="11"/>
        <v>0.75</v>
      </c>
      <c r="N18" s="22">
        <f t="shared" si="10"/>
        <v>0.73573213135906634</v>
      </c>
      <c r="O18" s="29">
        <v>0.6</v>
      </c>
      <c r="P18" s="25">
        <f t="shared" ref="P18:P19" si="12">O18-N18</f>
        <v>-0.13573213135906637</v>
      </c>
      <c r="Q18" s="30" t="str">
        <f>IF(P18&gt;0,"INCR","DECR")</f>
        <v>DECR</v>
      </c>
    </row>
    <row r="19" spans="1:17" ht="15.75" thickBot="1" x14ac:dyDescent="0.3">
      <c r="A19" s="6" t="s">
        <v>10</v>
      </c>
      <c r="B19" s="18">
        <f t="shared" ref="B19:M19" si="13">B14/B$6</f>
        <v>0.3</v>
      </c>
      <c r="C19" s="18">
        <f t="shared" si="13"/>
        <v>0.29166666666666669</v>
      </c>
      <c r="D19" s="18">
        <f t="shared" si="13"/>
        <v>0.28846153846153844</v>
      </c>
      <c r="E19" s="18">
        <f t="shared" si="13"/>
        <v>0.375</v>
      </c>
      <c r="F19" s="18">
        <f t="shared" si="13"/>
        <v>0.35294117647058826</v>
      </c>
      <c r="G19" s="18">
        <f t="shared" si="13"/>
        <v>0.21052631578947367</v>
      </c>
      <c r="H19" s="18">
        <f t="shared" si="13"/>
        <v>0.22222222222222221</v>
      </c>
      <c r="I19" s="18">
        <f t="shared" si="13"/>
        <v>0.5714285714285714</v>
      </c>
      <c r="J19" s="18">
        <f t="shared" si="13"/>
        <v>0.41025641025641024</v>
      </c>
      <c r="K19" s="18">
        <f t="shared" si="13"/>
        <v>0.44444444444444442</v>
      </c>
      <c r="L19" s="18">
        <f t="shared" si="13"/>
        <v>0.44117647058823528</v>
      </c>
      <c r="M19" s="19">
        <f t="shared" si="13"/>
        <v>0.46875</v>
      </c>
      <c r="N19" s="23">
        <f t="shared" si="10"/>
        <v>0.36473948469401257</v>
      </c>
      <c r="O19" s="31">
        <v>0.35</v>
      </c>
      <c r="P19" s="32">
        <f t="shared" si="12"/>
        <v>-1.4739484694012595E-2</v>
      </c>
      <c r="Q19" s="33" t="str">
        <f>IF(P19&gt;0,"INCR","DECR")</f>
        <v>DECR</v>
      </c>
    </row>
    <row r="20" spans="1:17" ht="16.5" thickTop="1" thickBot="1" x14ac:dyDescent="0.3">
      <c r="B20" s="20">
        <f t="shared" ref="B20:N20" si="14">SUM(B17:B19)</f>
        <v>1</v>
      </c>
      <c r="C20" s="20">
        <f t="shared" si="14"/>
        <v>1</v>
      </c>
      <c r="D20" s="20">
        <f t="shared" si="14"/>
        <v>1</v>
      </c>
      <c r="E20" s="20">
        <f t="shared" si="14"/>
        <v>1</v>
      </c>
      <c r="F20" s="20">
        <f t="shared" si="14"/>
        <v>1</v>
      </c>
      <c r="G20" s="20">
        <f t="shared" si="14"/>
        <v>1</v>
      </c>
      <c r="H20" s="20">
        <f t="shared" si="14"/>
        <v>0.99999999999999989</v>
      </c>
      <c r="I20" s="20">
        <f t="shared" si="14"/>
        <v>1</v>
      </c>
      <c r="J20" s="20">
        <f t="shared" si="14"/>
        <v>1</v>
      </c>
      <c r="K20" s="20">
        <f t="shared" si="14"/>
        <v>1</v>
      </c>
      <c r="L20" s="20">
        <f t="shared" si="14"/>
        <v>1</v>
      </c>
      <c r="M20" s="20">
        <f t="shared" si="14"/>
        <v>1</v>
      </c>
      <c r="N20" s="20">
        <f t="shared" si="14"/>
        <v>1</v>
      </c>
      <c r="O20" s="24">
        <f>SUM(O17:O19)</f>
        <v>1</v>
      </c>
      <c r="P20" s="24">
        <f t="shared" ref="P20" si="15">SUM(P17:P19)</f>
        <v>-5.5511151231257827E-17</v>
      </c>
      <c r="Q20" s="17"/>
    </row>
    <row r="21" spans="1:17" ht="15.75" thickTop="1" x14ac:dyDescent="0.25"/>
  </sheetData>
  <sheetProtection algorithmName="SHA-512" hashValue="OsonmXiweQuIQlAu0kppaOZQ9IqK80Qhxy3BhXeWvHFV4ZZM4Vaxwqg1m+Bwmc3EEUHE/3zK0DpxDJMCgzmOUQ==" saltValue="c8ADBWxqlHIFxKDOci6mmw==" spinCount="100000" sheet="1" objects="1" scenarios="1"/>
  <protectedRanges>
    <protectedRange sqref="B1 B6:M8" name="Inputs"/>
  </protectedRanges>
  <conditionalFormatting sqref="Q17">
    <cfRule type="containsText" dxfId="1" priority="2" operator="containsText" text="INCR">
      <formula>NOT(ISERROR(SEARCH("INCR",Q17)))</formula>
    </cfRule>
  </conditionalFormatting>
  <conditionalFormatting sqref="Q18:Q19">
    <cfRule type="containsText" dxfId="0" priority="1" operator="containsText" text="DECR">
      <formula>NOT(ISERROR(SEARCH("DECR",Q18)))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McTaggam</dc:creator>
  <cp:lastModifiedBy>McTaggam</cp:lastModifiedBy>
  <dcterms:created xsi:type="dcterms:W3CDTF">2021-04-18T18:30:57Z</dcterms:created>
  <dcterms:modified xsi:type="dcterms:W3CDTF">2021-04-26T23:00:22Z</dcterms:modified>
</cp:coreProperties>
</file>